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1" activeTab="0"/>
  </bookViews>
  <sheets>
    <sheet name="2019-İHALE LİSTESİ" sheetId="1" r:id="rId1"/>
  </sheets>
  <definedNames>
    <definedName name="_xlnm.Print_Area" localSheetId="0">'2019-İHALE LİSTESİ'!$A$1:$L$32</definedName>
    <definedName name="_xlnm.Print_Titles" localSheetId="0">'2019-İHALE LİSTESİ'!$1:$3</definedName>
  </definedNames>
  <calcPr fullCalcOnLoad="1"/>
</workbook>
</file>

<file path=xl/sharedStrings.xml><?xml version="1.0" encoding="utf-8"?>
<sst xmlns="http://schemas.openxmlformats.org/spreadsheetml/2006/main" count="95" uniqueCount="72">
  <si>
    <t>İLÇESİ</t>
  </si>
  <si>
    <t>KÖYÜ</t>
  </si>
  <si>
    <t>YAYLA ADI</t>
  </si>
  <si>
    <t>PINARBAŞI</t>
  </si>
  <si>
    <t>"</t>
  </si>
  <si>
    <t>Y.Karagöz</t>
  </si>
  <si>
    <t xml:space="preserve">KARAGÖZ </t>
  </si>
  <si>
    <t>Altıkesek</t>
  </si>
  <si>
    <t>DELİ ALİNİN ÇARDAĞI</t>
  </si>
  <si>
    <t>Han</t>
  </si>
  <si>
    <t xml:space="preserve">MECİT </t>
  </si>
  <si>
    <t>Karahalka</t>
  </si>
  <si>
    <t>GÖVDELİ (TELGRAF)</t>
  </si>
  <si>
    <t>Kırkgeçit</t>
  </si>
  <si>
    <t>KARTALPINARI</t>
  </si>
  <si>
    <t>TOMARZA</t>
  </si>
  <si>
    <t>Culha-Tahtakemer</t>
  </si>
  <si>
    <t>BALTALI</t>
  </si>
  <si>
    <t>SARIZ</t>
  </si>
  <si>
    <t>Kemer</t>
  </si>
  <si>
    <t>MORTAŞ-YILDIRIM-BOKLUBOYUN</t>
  </si>
  <si>
    <t>ELMALI</t>
  </si>
  <si>
    <t>Yedioluk</t>
  </si>
  <si>
    <t>Çağşak</t>
  </si>
  <si>
    <t>KARLIK-SUBATAN</t>
  </si>
  <si>
    <t>Tavla</t>
  </si>
  <si>
    <t>B.DUMANLI-K.DUMANLI</t>
  </si>
  <si>
    <t>Ördekli</t>
  </si>
  <si>
    <t>TALAS</t>
  </si>
  <si>
    <t>DADALI</t>
  </si>
  <si>
    <t>MELİKGAZİ</t>
  </si>
  <si>
    <t>ÖKÜZÇUKURU-3</t>
  </si>
  <si>
    <t>YAHYALI</t>
  </si>
  <si>
    <t>SIRA NO</t>
  </si>
  <si>
    <t>Hasırcı</t>
  </si>
  <si>
    <t>İNCESU</t>
  </si>
  <si>
    <t>ATALGA</t>
  </si>
  <si>
    <t>AYGAR</t>
  </si>
  <si>
    <t>Şeyhşaban</t>
  </si>
  <si>
    <t>YEDİ AHIR</t>
  </si>
  <si>
    <t>SARIGÖLÜNBAŞI</t>
  </si>
  <si>
    <t>YALAYANARDI</t>
  </si>
  <si>
    <t xml:space="preserve">Erciyes </t>
  </si>
  <si>
    <t>YAYLANIN KAPASİTESİ       ( BBHB )</t>
  </si>
  <si>
    <t xml:space="preserve">YENİDEN DEĞERLEME ORANI % </t>
  </si>
  <si>
    <t>Çayinli-Dağyurdu</t>
  </si>
  <si>
    <t>Merkez ( Cebir )</t>
  </si>
  <si>
    <t>Merkez  ( Hisarcık )</t>
  </si>
  <si>
    <t>YOZYURDU</t>
  </si>
  <si>
    <t>BEŞPINAR</t>
  </si>
  <si>
    <t xml:space="preserve">Tersakan </t>
  </si>
  <si>
    <t>TEPEKUYU  ÜÇKUYU</t>
  </si>
  <si>
    <t>KOCAYURTLAK-KARAGEDİK</t>
  </si>
  <si>
    <t>BÜYÜK ve KÜÇÜK KIRÇILLI</t>
  </si>
  <si>
    <t>KURUDERE-ÇEÇEN</t>
  </si>
  <si>
    <t>GÖL YAYLA-DEREYATAĞI-
KURUCAOVA-AÇYURT</t>
  </si>
  <si>
    <t xml:space="preserve">Ulupınar </t>
  </si>
  <si>
    <t>AKÇAY</t>
  </si>
  <si>
    <t>2018 YILI 1 BBHB İÇİN BELİRLENEN BEDEL ( TL )</t>
  </si>
  <si>
    <t>A.Borandere</t>
  </si>
  <si>
    <t>2019 YILI 1 BBHB İÇİN BELİRLENEN BEDEL ( TL )</t>
  </si>
  <si>
    <t>2019 YILI MUHAMMEN BEDEL ( TL )</t>
  </si>
  <si>
    <t>Kadılı</t>
  </si>
  <si>
    <t>SARIYECEK</t>
  </si>
  <si>
    <t>ÇEM
DÖKÜLGEN</t>
  </si>
  <si>
    <t>PINARBAŞI
TOMARZA</t>
  </si>
  <si>
    <t>Kaman-
Çanakpınar</t>
  </si>
  <si>
    <t>GEÇİCİ TEMİNAT
 ( % 25 ) (TL)</t>
  </si>
  <si>
    <t>Kızılören
Şeyhşaban</t>
  </si>
  <si>
    <t>SARIGÖL
GELİNCE</t>
  </si>
  <si>
    <t>Kızılören</t>
  </si>
  <si>
    <t>KAYSERİ İLİ 2019 YILI YAYLAK KİRALAMA LİSTESİ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</si>
</sst>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#"/>
    <numFmt numFmtId="182" formatCode="#,###"/>
    <numFmt numFmtId="183" formatCode="#,###.00"/>
  </numFmts>
  <fonts count="41">
    <font>
      <sz val="10"/>
      <name val="Arial Tur"/>
      <family val="2"/>
    </font>
    <font>
      <sz val="10"/>
      <name val="Arial"/>
      <family val="0"/>
    </font>
    <font>
      <b/>
      <sz val="10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1" fillId="0" borderId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 shrinkToFit="1"/>
    </xf>
    <xf numFmtId="179" fontId="6" fillId="0" borderId="10" xfId="53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42" zoomScaleNormal="142" zoomScaleSheetLayoutView="95" zoomScalePageLayoutView="0" workbookViewId="0" topLeftCell="A1">
      <selection activeCell="F43" sqref="F43"/>
    </sheetView>
  </sheetViews>
  <sheetFormatPr defaultColWidth="9.00390625" defaultRowHeight="12.75"/>
  <cols>
    <col min="1" max="1" width="5.875" style="2" customWidth="1"/>
    <col min="2" max="2" width="10.25390625" style="2" customWidth="1"/>
    <col min="3" max="3" width="8.25390625" style="2" customWidth="1"/>
    <col min="4" max="4" width="7.875" style="2" customWidth="1"/>
    <col min="5" max="5" width="13.00390625" style="2" customWidth="1"/>
    <col min="6" max="6" width="11.125" style="2" customWidth="1"/>
    <col min="7" max="7" width="10.625" style="2" customWidth="1"/>
    <col min="8" max="8" width="15.125" style="2" hidden="1" customWidth="1"/>
    <col min="9" max="9" width="16.625" style="2" hidden="1" customWidth="1"/>
    <col min="10" max="10" width="13.75390625" style="2" hidden="1" customWidth="1"/>
    <col min="11" max="11" width="12.25390625" style="2" customWidth="1"/>
    <col min="12" max="12" width="14.00390625" style="2" customWidth="1"/>
    <col min="13" max="13" width="3.625" style="2" customWidth="1"/>
    <col min="14" max="16384" width="9.125" style="2" customWidth="1"/>
  </cols>
  <sheetData>
    <row r="1" spans="1:12" ht="18.75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5.5" customHeight="1">
      <c r="A2" s="23" t="s">
        <v>33</v>
      </c>
      <c r="B2" s="24" t="s">
        <v>0</v>
      </c>
      <c r="C2" s="26" t="s">
        <v>1</v>
      </c>
      <c r="D2" s="26"/>
      <c r="E2" s="26" t="s">
        <v>2</v>
      </c>
      <c r="F2" s="26"/>
      <c r="G2" s="25" t="s">
        <v>43</v>
      </c>
      <c r="H2" s="27" t="s">
        <v>58</v>
      </c>
      <c r="I2" s="27" t="s">
        <v>44</v>
      </c>
      <c r="J2" s="27" t="s">
        <v>60</v>
      </c>
      <c r="K2" s="25" t="s">
        <v>61</v>
      </c>
      <c r="L2" s="25" t="s">
        <v>67</v>
      </c>
    </row>
    <row r="3" spans="1:15" ht="22.5" customHeight="1">
      <c r="A3" s="23"/>
      <c r="B3" s="24"/>
      <c r="C3" s="26"/>
      <c r="D3" s="26"/>
      <c r="E3" s="26"/>
      <c r="F3" s="26"/>
      <c r="G3" s="25"/>
      <c r="H3" s="28"/>
      <c r="I3" s="28"/>
      <c r="J3" s="28"/>
      <c r="K3" s="25"/>
      <c r="L3" s="25"/>
      <c r="O3" s="6"/>
    </row>
    <row r="4" spans="1:12" ht="19.5" customHeight="1">
      <c r="A4" s="3">
        <v>1</v>
      </c>
      <c r="B4" s="8" t="s">
        <v>35</v>
      </c>
      <c r="C4" s="20" t="s">
        <v>70</v>
      </c>
      <c r="D4" s="19"/>
      <c r="E4" s="12" t="s">
        <v>36</v>
      </c>
      <c r="F4" s="12"/>
      <c r="G4" s="1">
        <v>50</v>
      </c>
      <c r="H4" s="5">
        <v>64.77</v>
      </c>
      <c r="I4" s="5">
        <v>23.73</v>
      </c>
      <c r="J4" s="5">
        <f aca="true" t="shared" si="0" ref="J4:J30">+H4*I4/100+H4</f>
        <v>80.139921</v>
      </c>
      <c r="K4" s="5">
        <f>+J4*G4</f>
        <v>4006.99605</v>
      </c>
      <c r="L4" s="5">
        <f aca="true" t="shared" si="1" ref="L4:L31">+K4*0.25</f>
        <v>1001.7490125</v>
      </c>
    </row>
    <row r="5" spans="1:12" ht="19.5" customHeight="1">
      <c r="A5" s="3">
        <f aca="true" t="shared" si="2" ref="A5:A31">+A4+1</f>
        <v>2</v>
      </c>
      <c r="B5" s="9" t="s">
        <v>4</v>
      </c>
      <c r="C5" s="20" t="s">
        <v>4</v>
      </c>
      <c r="D5" s="20"/>
      <c r="E5" s="12" t="s">
        <v>37</v>
      </c>
      <c r="F5" s="12"/>
      <c r="G5" s="1">
        <v>50</v>
      </c>
      <c r="H5" s="5">
        <v>64.77</v>
      </c>
      <c r="I5" s="5">
        <v>23.73</v>
      </c>
      <c r="J5" s="5">
        <f t="shared" si="0"/>
        <v>80.139921</v>
      </c>
      <c r="K5" s="5">
        <f>+J5*G5</f>
        <v>4006.99605</v>
      </c>
      <c r="L5" s="5">
        <f t="shared" si="1"/>
        <v>1001.7490125</v>
      </c>
    </row>
    <row r="6" spans="1:12" ht="34.5" customHeight="1">
      <c r="A6" s="3">
        <f t="shared" si="2"/>
        <v>3</v>
      </c>
      <c r="B6" s="9" t="s">
        <v>4</v>
      </c>
      <c r="C6" s="21" t="s">
        <v>68</v>
      </c>
      <c r="D6" s="20"/>
      <c r="E6" s="15" t="s">
        <v>69</v>
      </c>
      <c r="F6" s="12"/>
      <c r="G6" s="1">
        <v>100</v>
      </c>
      <c r="H6" s="5">
        <v>64.77</v>
      </c>
      <c r="I6" s="5">
        <v>23.73</v>
      </c>
      <c r="J6" s="5">
        <f t="shared" si="0"/>
        <v>80.139921</v>
      </c>
      <c r="K6" s="5">
        <f>+J6*G6</f>
        <v>8013.9921</v>
      </c>
      <c r="L6" s="5">
        <f t="shared" si="1"/>
        <v>2003.498025</v>
      </c>
    </row>
    <row r="7" spans="1:12" ht="19.5" customHeight="1">
      <c r="A7" s="3">
        <f t="shared" si="2"/>
        <v>4</v>
      </c>
      <c r="B7" s="9" t="s">
        <v>4</v>
      </c>
      <c r="C7" s="19" t="s">
        <v>38</v>
      </c>
      <c r="D7" s="19"/>
      <c r="E7" s="12" t="s">
        <v>39</v>
      </c>
      <c r="F7" s="12"/>
      <c r="G7" s="1">
        <v>50</v>
      </c>
      <c r="H7" s="5">
        <v>64.77</v>
      </c>
      <c r="I7" s="5">
        <v>23.73</v>
      </c>
      <c r="J7" s="5">
        <f t="shared" si="0"/>
        <v>80.139921</v>
      </c>
      <c r="K7" s="5">
        <f>+J7*G7</f>
        <v>4006.99605</v>
      </c>
      <c r="L7" s="5">
        <f t="shared" si="1"/>
        <v>1001.7490125</v>
      </c>
    </row>
    <row r="8" spans="1:12" ht="19.5" customHeight="1">
      <c r="A8" s="3">
        <f t="shared" si="2"/>
        <v>5</v>
      </c>
      <c r="B8" s="9" t="s">
        <v>4</v>
      </c>
      <c r="C8" s="19" t="s">
        <v>4</v>
      </c>
      <c r="D8" s="19"/>
      <c r="E8" s="12" t="s">
        <v>40</v>
      </c>
      <c r="F8" s="12"/>
      <c r="G8" s="1">
        <v>50</v>
      </c>
      <c r="H8" s="5">
        <v>64.77</v>
      </c>
      <c r="I8" s="5">
        <v>23.73</v>
      </c>
      <c r="J8" s="5">
        <f t="shared" si="0"/>
        <v>80.139921</v>
      </c>
      <c r="K8" s="5">
        <f>+J8*G8</f>
        <v>4006.99605</v>
      </c>
      <c r="L8" s="5">
        <f t="shared" si="1"/>
        <v>1001.7490125</v>
      </c>
    </row>
    <row r="9" spans="1:12" ht="19.5" customHeight="1">
      <c r="A9" s="3">
        <f t="shared" si="2"/>
        <v>6</v>
      </c>
      <c r="B9" s="9" t="s">
        <v>4</v>
      </c>
      <c r="C9" s="19" t="s">
        <v>4</v>
      </c>
      <c r="D9" s="19"/>
      <c r="E9" s="12" t="s">
        <v>41</v>
      </c>
      <c r="F9" s="12"/>
      <c r="G9" s="1">
        <v>50</v>
      </c>
      <c r="H9" s="5">
        <v>64.77</v>
      </c>
      <c r="I9" s="5">
        <v>23.73</v>
      </c>
      <c r="J9" s="5">
        <f t="shared" si="0"/>
        <v>80.139921</v>
      </c>
      <c r="K9" s="5">
        <f>+J9*G9</f>
        <v>4006.99605</v>
      </c>
      <c r="L9" s="5">
        <f t="shared" si="1"/>
        <v>1001.7490125</v>
      </c>
    </row>
    <row r="10" spans="1:12" ht="19.5" customHeight="1">
      <c r="A10" s="3">
        <f t="shared" si="2"/>
        <v>7</v>
      </c>
      <c r="B10" s="8" t="s">
        <v>30</v>
      </c>
      <c r="C10" s="18" t="s">
        <v>47</v>
      </c>
      <c r="D10" s="18"/>
      <c r="E10" s="18" t="s">
        <v>53</v>
      </c>
      <c r="F10" s="18"/>
      <c r="G10" s="1">
        <v>70</v>
      </c>
      <c r="H10" s="5">
        <v>64.77</v>
      </c>
      <c r="I10" s="5">
        <v>23.73</v>
      </c>
      <c r="J10" s="5">
        <f t="shared" si="0"/>
        <v>80.139921</v>
      </c>
      <c r="K10" s="5">
        <f>+J10*G10</f>
        <v>5609.79447</v>
      </c>
      <c r="L10" s="5">
        <f t="shared" si="1"/>
        <v>1402.4486175</v>
      </c>
    </row>
    <row r="11" spans="1:12" ht="19.5" customHeight="1">
      <c r="A11" s="11">
        <f t="shared" si="2"/>
        <v>8</v>
      </c>
      <c r="B11" s="9" t="s">
        <v>4</v>
      </c>
      <c r="C11" s="20" t="s">
        <v>4</v>
      </c>
      <c r="D11" s="20"/>
      <c r="E11" s="16" t="s">
        <v>31</v>
      </c>
      <c r="F11" s="16"/>
      <c r="G11" s="4">
        <v>40</v>
      </c>
      <c r="H11" s="7">
        <v>64.77</v>
      </c>
      <c r="I11" s="7">
        <v>23.73</v>
      </c>
      <c r="J11" s="7">
        <f t="shared" si="0"/>
        <v>80.139921</v>
      </c>
      <c r="K11" s="7">
        <f>+J11*G11</f>
        <v>3205.59684</v>
      </c>
      <c r="L11" s="7">
        <f t="shared" si="1"/>
        <v>801.39921</v>
      </c>
    </row>
    <row r="12" spans="1:12" ht="19.5" customHeight="1">
      <c r="A12" s="3">
        <f t="shared" si="2"/>
        <v>9</v>
      </c>
      <c r="B12" s="8" t="s">
        <v>3</v>
      </c>
      <c r="C12" s="19" t="s">
        <v>11</v>
      </c>
      <c r="D12" s="19"/>
      <c r="E12" s="12" t="s">
        <v>12</v>
      </c>
      <c r="F12" s="12"/>
      <c r="G12" s="1">
        <v>160</v>
      </c>
      <c r="H12" s="5">
        <v>64.77</v>
      </c>
      <c r="I12" s="5">
        <v>23.73</v>
      </c>
      <c r="J12" s="5">
        <f t="shared" si="0"/>
        <v>80.139921</v>
      </c>
      <c r="K12" s="5">
        <f>+G12*J12</f>
        <v>12822.38736</v>
      </c>
      <c r="L12" s="5">
        <f t="shared" si="1"/>
        <v>3205.59684</v>
      </c>
    </row>
    <row r="13" spans="1:12" ht="19.5" customHeight="1">
      <c r="A13" s="3">
        <f t="shared" si="2"/>
        <v>10</v>
      </c>
      <c r="B13" s="9" t="s">
        <v>4</v>
      </c>
      <c r="C13" s="19" t="s">
        <v>5</v>
      </c>
      <c r="D13" s="19"/>
      <c r="E13" s="12" t="s">
        <v>6</v>
      </c>
      <c r="F13" s="12"/>
      <c r="G13" s="1">
        <v>100</v>
      </c>
      <c r="H13" s="5">
        <v>64.77</v>
      </c>
      <c r="I13" s="5">
        <v>23.73</v>
      </c>
      <c r="J13" s="5">
        <f t="shared" si="0"/>
        <v>80.139921</v>
      </c>
      <c r="K13" s="5">
        <f>+G13*J13</f>
        <v>8013.9921</v>
      </c>
      <c r="L13" s="5">
        <f t="shared" si="1"/>
        <v>2003.498025</v>
      </c>
    </row>
    <row r="14" spans="1:12" ht="19.5" customHeight="1">
      <c r="A14" s="3">
        <f t="shared" si="2"/>
        <v>11</v>
      </c>
      <c r="B14" s="9" t="s">
        <v>4</v>
      </c>
      <c r="C14" s="20" t="s">
        <v>59</v>
      </c>
      <c r="D14" s="20"/>
      <c r="E14" s="13" t="s">
        <v>54</v>
      </c>
      <c r="F14" s="13"/>
      <c r="G14" s="1">
        <v>150</v>
      </c>
      <c r="H14" s="5">
        <v>64.77</v>
      </c>
      <c r="I14" s="5">
        <v>23.73</v>
      </c>
      <c r="J14" s="5">
        <f t="shared" si="0"/>
        <v>80.139921</v>
      </c>
      <c r="K14" s="5">
        <f>+G14*J14</f>
        <v>12020.988150000001</v>
      </c>
      <c r="L14" s="5">
        <f t="shared" si="1"/>
        <v>3005.2470375000003</v>
      </c>
    </row>
    <row r="15" spans="1:12" ht="19.5" customHeight="1">
      <c r="A15" s="3">
        <f t="shared" si="2"/>
        <v>12</v>
      </c>
      <c r="B15" s="9" t="s">
        <v>4</v>
      </c>
      <c r="C15" s="19" t="s">
        <v>50</v>
      </c>
      <c r="D15" s="19"/>
      <c r="E15" s="12" t="s">
        <v>51</v>
      </c>
      <c r="F15" s="12"/>
      <c r="G15" s="1">
        <v>130</v>
      </c>
      <c r="H15" s="5">
        <v>64.77</v>
      </c>
      <c r="I15" s="5">
        <v>23.73</v>
      </c>
      <c r="J15" s="5">
        <f t="shared" si="0"/>
        <v>80.139921</v>
      </c>
      <c r="K15" s="5">
        <f>+J15*G15</f>
        <v>10418.18973</v>
      </c>
      <c r="L15" s="5">
        <f t="shared" si="1"/>
        <v>2604.5474325</v>
      </c>
    </row>
    <row r="16" spans="1:12" ht="19.5" customHeight="1">
      <c r="A16" s="3">
        <f t="shared" si="2"/>
        <v>13</v>
      </c>
      <c r="B16" s="9" t="s">
        <v>4</v>
      </c>
      <c r="C16" s="20" t="s">
        <v>7</v>
      </c>
      <c r="D16" s="19"/>
      <c r="E16" s="12" t="s">
        <v>8</v>
      </c>
      <c r="F16" s="12"/>
      <c r="G16" s="1">
        <v>40</v>
      </c>
      <c r="H16" s="5">
        <v>64.77</v>
      </c>
      <c r="I16" s="5">
        <v>23.73</v>
      </c>
      <c r="J16" s="5">
        <f t="shared" si="0"/>
        <v>80.139921</v>
      </c>
      <c r="K16" s="5">
        <f>+J16*G16</f>
        <v>3205.59684</v>
      </c>
      <c r="L16" s="5">
        <f t="shared" si="1"/>
        <v>801.39921</v>
      </c>
    </row>
    <row r="17" spans="1:14" ht="19.5" customHeight="1">
      <c r="A17" s="3">
        <f t="shared" si="2"/>
        <v>14</v>
      </c>
      <c r="B17" s="9" t="s">
        <v>4</v>
      </c>
      <c r="C17" s="19" t="s">
        <v>9</v>
      </c>
      <c r="D17" s="19"/>
      <c r="E17" s="14" t="s">
        <v>14</v>
      </c>
      <c r="F17" s="14"/>
      <c r="G17" s="1">
        <v>175</v>
      </c>
      <c r="H17" s="5">
        <v>64.77</v>
      </c>
      <c r="I17" s="5">
        <v>23.73</v>
      </c>
      <c r="J17" s="5">
        <f t="shared" si="0"/>
        <v>80.139921</v>
      </c>
      <c r="K17" s="5">
        <f>+J17*G17</f>
        <v>14024.486175</v>
      </c>
      <c r="L17" s="5">
        <f t="shared" si="1"/>
        <v>3506.12154375</v>
      </c>
      <c r="N17" s="6"/>
    </row>
    <row r="18" spans="1:12" ht="19.5" customHeight="1">
      <c r="A18" s="3">
        <f t="shared" si="2"/>
        <v>15</v>
      </c>
      <c r="B18" s="9" t="s">
        <v>4</v>
      </c>
      <c r="C18" s="19" t="s">
        <v>13</v>
      </c>
      <c r="D18" s="19"/>
      <c r="E18" s="12" t="s">
        <v>10</v>
      </c>
      <c r="F18" s="12"/>
      <c r="G18" s="1">
        <v>80</v>
      </c>
      <c r="H18" s="5">
        <v>64.77</v>
      </c>
      <c r="I18" s="5">
        <v>23.73</v>
      </c>
      <c r="J18" s="5">
        <f t="shared" si="0"/>
        <v>80.139921</v>
      </c>
      <c r="K18" s="5">
        <f>+J18*G18</f>
        <v>6411.19368</v>
      </c>
      <c r="L18" s="5">
        <f t="shared" si="1"/>
        <v>1602.79842</v>
      </c>
    </row>
    <row r="19" spans="1:12" ht="19.5" customHeight="1">
      <c r="A19" s="3">
        <f t="shared" si="2"/>
        <v>16</v>
      </c>
      <c r="B19" s="9" t="s">
        <v>4</v>
      </c>
      <c r="C19" s="19" t="s">
        <v>34</v>
      </c>
      <c r="D19" s="19"/>
      <c r="E19" s="12" t="s">
        <v>48</v>
      </c>
      <c r="F19" s="12"/>
      <c r="G19" s="1">
        <v>70</v>
      </c>
      <c r="H19" s="5">
        <v>64.77</v>
      </c>
      <c r="I19" s="5">
        <v>23.73</v>
      </c>
      <c r="J19" s="5">
        <f t="shared" si="0"/>
        <v>80.139921</v>
      </c>
      <c r="K19" s="5">
        <f>+J19*G19</f>
        <v>5609.79447</v>
      </c>
      <c r="L19" s="5">
        <f t="shared" si="1"/>
        <v>1402.4486175</v>
      </c>
    </row>
    <row r="20" spans="1:12" ht="19.5" customHeight="1">
      <c r="A20" s="3">
        <f t="shared" si="2"/>
        <v>17</v>
      </c>
      <c r="B20" s="9" t="s">
        <v>4</v>
      </c>
      <c r="C20" s="20" t="s">
        <v>62</v>
      </c>
      <c r="D20" s="20"/>
      <c r="E20" s="16" t="s">
        <v>63</v>
      </c>
      <c r="F20" s="16"/>
      <c r="G20" s="4">
        <v>70</v>
      </c>
      <c r="H20" s="7">
        <v>64.77</v>
      </c>
      <c r="I20" s="7">
        <v>23.73</v>
      </c>
      <c r="J20" s="7">
        <f>+H20*I20/100+H20</f>
        <v>80.139921</v>
      </c>
      <c r="K20" s="7">
        <f>+J20*G20</f>
        <v>5609.79447</v>
      </c>
      <c r="L20" s="5">
        <f t="shared" si="1"/>
        <v>1402.4486175</v>
      </c>
    </row>
    <row r="21" spans="1:12" ht="27.75" customHeight="1">
      <c r="A21" s="3">
        <f t="shared" si="2"/>
        <v>18</v>
      </c>
      <c r="B21" s="10" t="s">
        <v>65</v>
      </c>
      <c r="C21" s="21" t="s">
        <v>66</v>
      </c>
      <c r="D21" s="20"/>
      <c r="E21" s="15" t="s">
        <v>64</v>
      </c>
      <c r="F21" s="15"/>
      <c r="G21" s="1">
        <v>250</v>
      </c>
      <c r="H21" s="5">
        <v>64.77</v>
      </c>
      <c r="I21" s="5">
        <v>23.73</v>
      </c>
      <c r="J21" s="5">
        <f>+H21*I21/100+H21</f>
        <v>80.139921</v>
      </c>
      <c r="K21" s="5">
        <f>+J21*G21</f>
        <v>20034.98025</v>
      </c>
      <c r="L21" s="5">
        <f>+K21*0.25</f>
        <v>5008.7450625</v>
      </c>
    </row>
    <row r="22" spans="1:12" ht="19.5" customHeight="1">
      <c r="A22" s="3">
        <f t="shared" si="2"/>
        <v>19</v>
      </c>
      <c r="B22" s="9" t="s">
        <v>18</v>
      </c>
      <c r="C22" s="19" t="s">
        <v>19</v>
      </c>
      <c r="D22" s="19"/>
      <c r="E22" s="17" t="s">
        <v>20</v>
      </c>
      <c r="F22" s="17"/>
      <c r="G22" s="1">
        <v>275</v>
      </c>
      <c r="H22" s="5">
        <v>64.77</v>
      </c>
      <c r="I22" s="5">
        <v>23.73</v>
      </c>
      <c r="J22" s="5">
        <f t="shared" si="0"/>
        <v>80.139921</v>
      </c>
      <c r="K22" s="5">
        <f>+J22*G22</f>
        <v>22038.478275</v>
      </c>
      <c r="L22" s="5">
        <f t="shared" si="1"/>
        <v>5509.61956875</v>
      </c>
    </row>
    <row r="23" spans="1:12" ht="19.5" customHeight="1">
      <c r="A23" s="3">
        <f t="shared" si="2"/>
        <v>20</v>
      </c>
      <c r="B23" s="9" t="s">
        <v>4</v>
      </c>
      <c r="C23" s="19" t="s">
        <v>23</v>
      </c>
      <c r="D23" s="19"/>
      <c r="E23" s="13" t="s">
        <v>24</v>
      </c>
      <c r="F23" s="13"/>
      <c r="G23" s="1">
        <v>90</v>
      </c>
      <c r="H23" s="5">
        <v>64.77</v>
      </c>
      <c r="I23" s="5">
        <v>23.73</v>
      </c>
      <c r="J23" s="5">
        <f t="shared" si="0"/>
        <v>80.139921</v>
      </c>
      <c r="K23" s="5">
        <f>+J23*G23</f>
        <v>7212.59289</v>
      </c>
      <c r="L23" s="5">
        <f t="shared" si="1"/>
        <v>1803.1482225</v>
      </c>
    </row>
    <row r="24" spans="1:12" ht="19.5" customHeight="1">
      <c r="A24" s="3">
        <f t="shared" si="2"/>
        <v>21</v>
      </c>
      <c r="B24" s="9" t="s">
        <v>4</v>
      </c>
      <c r="C24" s="19" t="s">
        <v>25</v>
      </c>
      <c r="D24" s="19"/>
      <c r="E24" s="12" t="s">
        <v>26</v>
      </c>
      <c r="F24" s="12"/>
      <c r="G24" s="1">
        <v>100</v>
      </c>
      <c r="H24" s="5">
        <v>64.77</v>
      </c>
      <c r="I24" s="5">
        <v>23.73</v>
      </c>
      <c r="J24" s="5">
        <f t="shared" si="0"/>
        <v>80.139921</v>
      </c>
      <c r="K24" s="5">
        <f>+J24*G24</f>
        <v>8013.9921</v>
      </c>
      <c r="L24" s="5">
        <f t="shared" si="1"/>
        <v>2003.498025</v>
      </c>
    </row>
    <row r="25" spans="1:12" ht="39" customHeight="1">
      <c r="A25" s="3">
        <f t="shared" si="2"/>
        <v>22</v>
      </c>
      <c r="B25" s="9" t="s">
        <v>18</v>
      </c>
      <c r="C25" s="19" t="s">
        <v>27</v>
      </c>
      <c r="D25" s="19"/>
      <c r="E25" s="13" t="s">
        <v>55</v>
      </c>
      <c r="F25" s="13"/>
      <c r="G25" s="1">
        <v>200</v>
      </c>
      <c r="H25" s="5">
        <v>64.77</v>
      </c>
      <c r="I25" s="5">
        <v>23.73</v>
      </c>
      <c r="J25" s="5">
        <f t="shared" si="0"/>
        <v>80.139921</v>
      </c>
      <c r="K25" s="5">
        <f>+J25*G25</f>
        <v>16027.9842</v>
      </c>
      <c r="L25" s="5">
        <f t="shared" si="1"/>
        <v>4006.99605</v>
      </c>
    </row>
    <row r="26" spans="1:12" ht="19.5" customHeight="1">
      <c r="A26" s="3">
        <f t="shared" si="2"/>
        <v>23</v>
      </c>
      <c r="B26" s="9" t="s">
        <v>4</v>
      </c>
      <c r="C26" s="19" t="s">
        <v>22</v>
      </c>
      <c r="D26" s="19"/>
      <c r="E26" s="12" t="s">
        <v>21</v>
      </c>
      <c r="F26" s="12"/>
      <c r="G26" s="1">
        <v>40</v>
      </c>
      <c r="H26" s="5">
        <v>64.77</v>
      </c>
      <c r="I26" s="5">
        <v>23.73</v>
      </c>
      <c r="J26" s="5">
        <f t="shared" si="0"/>
        <v>80.139921</v>
      </c>
      <c r="K26" s="5">
        <f>+J26*G26</f>
        <v>3205.59684</v>
      </c>
      <c r="L26" s="5">
        <f t="shared" si="1"/>
        <v>801.39921</v>
      </c>
    </row>
    <row r="27" spans="1:12" ht="19.5" customHeight="1">
      <c r="A27" s="3">
        <f t="shared" si="2"/>
        <v>24</v>
      </c>
      <c r="B27" s="8" t="s">
        <v>15</v>
      </c>
      <c r="C27" s="19" t="s">
        <v>16</v>
      </c>
      <c r="D27" s="19"/>
      <c r="E27" s="14" t="s">
        <v>52</v>
      </c>
      <c r="F27" s="14"/>
      <c r="G27" s="1">
        <v>100</v>
      </c>
      <c r="H27" s="5">
        <v>64.77</v>
      </c>
      <c r="I27" s="5">
        <v>23.73</v>
      </c>
      <c r="J27" s="5">
        <f t="shared" si="0"/>
        <v>80.139921</v>
      </c>
      <c r="K27" s="5">
        <f>+J27*G27</f>
        <v>8013.9921</v>
      </c>
      <c r="L27" s="5">
        <f t="shared" si="1"/>
        <v>2003.498025</v>
      </c>
    </row>
    <row r="28" spans="1:12" ht="19.5" customHeight="1">
      <c r="A28" s="3">
        <f t="shared" si="2"/>
        <v>25</v>
      </c>
      <c r="B28" s="9" t="s">
        <v>4</v>
      </c>
      <c r="C28" s="19" t="s">
        <v>45</v>
      </c>
      <c r="D28" s="19"/>
      <c r="E28" s="12" t="s">
        <v>17</v>
      </c>
      <c r="F28" s="12"/>
      <c r="G28" s="1">
        <v>60</v>
      </c>
      <c r="H28" s="5">
        <v>64.77</v>
      </c>
      <c r="I28" s="5">
        <v>23.73</v>
      </c>
      <c r="J28" s="5">
        <f t="shared" si="0"/>
        <v>80.139921</v>
      </c>
      <c r="K28" s="5">
        <f>+J28*G28</f>
        <v>4808.39526</v>
      </c>
      <c r="L28" s="5">
        <f t="shared" si="1"/>
        <v>1202.098815</v>
      </c>
    </row>
    <row r="29" spans="1:12" ht="19.5" customHeight="1">
      <c r="A29" s="3">
        <f t="shared" si="2"/>
        <v>26</v>
      </c>
      <c r="B29" s="8" t="s">
        <v>28</v>
      </c>
      <c r="C29" s="19" t="s">
        <v>46</v>
      </c>
      <c r="D29" s="19"/>
      <c r="E29" s="12" t="s">
        <v>29</v>
      </c>
      <c r="F29" s="12"/>
      <c r="G29" s="1">
        <v>60</v>
      </c>
      <c r="H29" s="5">
        <v>64.77</v>
      </c>
      <c r="I29" s="5">
        <v>23.73</v>
      </c>
      <c r="J29" s="5">
        <f t="shared" si="0"/>
        <v>80.139921</v>
      </c>
      <c r="K29" s="5">
        <f>+J29*G29</f>
        <v>4808.39526</v>
      </c>
      <c r="L29" s="5">
        <f t="shared" si="1"/>
        <v>1202.098815</v>
      </c>
    </row>
    <row r="30" spans="1:12" ht="19.5" customHeight="1">
      <c r="A30" s="3">
        <f t="shared" si="2"/>
        <v>27</v>
      </c>
      <c r="B30" s="9" t="s">
        <v>4</v>
      </c>
      <c r="C30" s="19" t="s">
        <v>42</v>
      </c>
      <c r="D30" s="19"/>
      <c r="E30" s="12" t="s">
        <v>49</v>
      </c>
      <c r="F30" s="12"/>
      <c r="G30" s="1">
        <v>60</v>
      </c>
      <c r="H30" s="5">
        <v>64.77</v>
      </c>
      <c r="I30" s="5">
        <v>23.73</v>
      </c>
      <c r="J30" s="5">
        <f t="shared" si="0"/>
        <v>80.139921</v>
      </c>
      <c r="K30" s="5">
        <f>+J30*G30</f>
        <v>4808.39526</v>
      </c>
      <c r="L30" s="5">
        <f t="shared" si="1"/>
        <v>1202.098815</v>
      </c>
    </row>
    <row r="31" spans="1:12" ht="19.5" customHeight="1">
      <c r="A31" s="3">
        <f t="shared" si="2"/>
        <v>28</v>
      </c>
      <c r="B31" s="8" t="s">
        <v>32</v>
      </c>
      <c r="C31" s="19" t="s">
        <v>56</v>
      </c>
      <c r="D31" s="19"/>
      <c r="E31" s="12" t="s">
        <v>57</v>
      </c>
      <c r="F31" s="12"/>
      <c r="G31" s="1">
        <v>250</v>
      </c>
      <c r="H31" s="5">
        <v>64.77</v>
      </c>
      <c r="I31" s="5">
        <v>23.73</v>
      </c>
      <c r="J31" s="5">
        <v>80.139921</v>
      </c>
      <c r="K31" s="5">
        <v>20034.98025</v>
      </c>
      <c r="L31" s="5">
        <f t="shared" si="1"/>
        <v>5008.7450625</v>
      </c>
    </row>
    <row r="32" ht="12.75">
      <c r="K32" s="6"/>
    </row>
  </sheetData>
  <sheetProtection selectLockedCells="1" selectUnlockedCells="1"/>
  <mergeCells count="67">
    <mergeCell ref="K2:K3"/>
    <mergeCell ref="C2:D3"/>
    <mergeCell ref="L2:L3"/>
    <mergeCell ref="E2:F3"/>
    <mergeCell ref="E6:F6"/>
    <mergeCell ref="E4:F4"/>
    <mergeCell ref="E5:F5"/>
    <mergeCell ref="A1:L1"/>
    <mergeCell ref="A2:A3"/>
    <mergeCell ref="B2:B3"/>
    <mergeCell ref="G2:G3"/>
    <mergeCell ref="H2:H3"/>
    <mergeCell ref="I2:I3"/>
    <mergeCell ref="J2:J3"/>
    <mergeCell ref="C14:D14"/>
    <mergeCell ref="C4:D4"/>
    <mergeCell ref="C5:D5"/>
    <mergeCell ref="C6:D6"/>
    <mergeCell ref="C7:D7"/>
    <mergeCell ref="C8:D8"/>
    <mergeCell ref="C15:D15"/>
    <mergeCell ref="C16:D16"/>
    <mergeCell ref="C17:D17"/>
    <mergeCell ref="C21:D21"/>
    <mergeCell ref="C18:D18"/>
    <mergeCell ref="C9:D9"/>
    <mergeCell ref="C10:D10"/>
    <mergeCell ref="C11:D11"/>
    <mergeCell ref="C12:D12"/>
    <mergeCell ref="C13:D13"/>
    <mergeCell ref="C26:D26"/>
    <mergeCell ref="C27:D27"/>
    <mergeCell ref="C19:D19"/>
    <mergeCell ref="C20:D20"/>
    <mergeCell ref="C22:D22"/>
    <mergeCell ref="C23:D23"/>
    <mergeCell ref="C24:D24"/>
    <mergeCell ref="C25:D25"/>
    <mergeCell ref="E12:F12"/>
    <mergeCell ref="C28:D28"/>
    <mergeCell ref="C29:D29"/>
    <mergeCell ref="C30:D30"/>
    <mergeCell ref="C31:D31"/>
    <mergeCell ref="E13:F13"/>
    <mergeCell ref="E14:F14"/>
    <mergeCell ref="E15:F15"/>
    <mergeCell ref="E16:F16"/>
    <mergeCell ref="E17:F17"/>
    <mergeCell ref="E7:F7"/>
    <mergeCell ref="E8:F8"/>
    <mergeCell ref="E9:F9"/>
    <mergeCell ref="E10:F10"/>
    <mergeCell ref="E11:F11"/>
    <mergeCell ref="E21:F21"/>
    <mergeCell ref="E18:F18"/>
    <mergeCell ref="E19:F19"/>
    <mergeCell ref="E20:F20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</mergeCells>
  <printOptions/>
  <pageMargins left="0.5905511811023623" right="0.1968503937007874" top="0.5118110236220472" bottom="0.5511811023622047" header="0" footer="0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Coşkun ADUŞ</dc:creator>
  <cp:keywords/>
  <dc:description/>
  <cp:lastModifiedBy>Windows Kullanıcısı</cp:lastModifiedBy>
  <cp:lastPrinted>2019-03-11T07:44:51Z</cp:lastPrinted>
  <dcterms:created xsi:type="dcterms:W3CDTF">2018-03-02T11:22:34Z</dcterms:created>
  <dcterms:modified xsi:type="dcterms:W3CDTF">2019-03-11T07:45:06Z</dcterms:modified>
  <cp:category/>
  <cp:version/>
  <cp:contentType/>
  <cp:contentStatus/>
</cp:coreProperties>
</file>